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WSM" sheetId="1" r:id="rId1"/>
    <sheet name="MPE dan CPI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5" i="2" l="1"/>
  <c r="L16" i="2"/>
  <c r="L14" i="2"/>
  <c r="K15" i="2"/>
  <c r="K16" i="2"/>
  <c r="K14" i="2"/>
  <c r="J15" i="2"/>
  <c r="J16" i="2"/>
  <c r="J14" i="2"/>
  <c r="I15" i="2"/>
  <c r="I16" i="2"/>
  <c r="I14" i="2"/>
  <c r="C22" i="2" l="1"/>
  <c r="C21" i="2"/>
  <c r="B21" i="2"/>
  <c r="E21" i="2"/>
  <c r="E22" i="2"/>
  <c r="E23" i="2"/>
  <c r="D22" i="2" l="1"/>
  <c r="D23" i="2"/>
  <c r="D21" i="2"/>
  <c r="C23" i="2"/>
  <c r="B22" i="2"/>
  <c r="B23" i="2"/>
  <c r="E6" i="2"/>
  <c r="E7" i="2"/>
  <c r="E5" i="2"/>
  <c r="E5" i="1"/>
  <c r="E6" i="1"/>
  <c r="E7" i="1"/>
</calcChain>
</file>

<file path=xl/sharedStrings.xml><?xml version="1.0" encoding="utf-8"?>
<sst xmlns="http://schemas.openxmlformats.org/spreadsheetml/2006/main" count="65" uniqueCount="21">
  <si>
    <t>MATRIKS KEPUTUSAN WSM</t>
  </si>
  <si>
    <t>Alternatif</t>
  </si>
  <si>
    <t>Kriteria</t>
  </si>
  <si>
    <t>Modal</t>
  </si>
  <si>
    <t>Keuntungan</t>
  </si>
  <si>
    <t>Biaya</t>
  </si>
  <si>
    <t>1. Kelapa Sawit</t>
  </si>
  <si>
    <t>2. Padi</t>
  </si>
  <si>
    <t>3. Jati</t>
  </si>
  <si>
    <t>Bobot Kriteria</t>
  </si>
  <si>
    <t>Nilai</t>
  </si>
  <si>
    <t>Peringkat</t>
  </si>
  <si>
    <t>MPE</t>
  </si>
  <si>
    <t>IRR</t>
  </si>
  <si>
    <t>B/C</t>
  </si>
  <si>
    <t>PBP (Thn)</t>
  </si>
  <si>
    <t>1. Udang</t>
  </si>
  <si>
    <t>2. Bandeng</t>
  </si>
  <si>
    <t>3. Kerapu</t>
  </si>
  <si>
    <t>CPI Part 2</t>
  </si>
  <si>
    <t>CPI Part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</si>
</sst>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/>
    <xf numFmtId="1" fontId="0" fillId="0" borderId="5" xfId="0" applyNumberFormat="1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2" fontId="0" fillId="0" borderId="5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zoomScaleNormal="100" workbookViewId="0">
      <selection activeCell="E8" sqref="E8:F8"/>
    </sheetView>
  </sheetViews>
  <sheetFormatPr defaultRowHeight="15" x14ac:dyDescent="0.25"/>
  <cols>
    <col min="1" max="1" width="14.42578125" customWidth="1"/>
    <col min="2" max="2" width="9.42578125" customWidth="1"/>
    <col min="3" max="3" width="13.85546875" customWidth="1"/>
    <col min="5" max="5" width="9.5703125" bestFit="1" customWidth="1"/>
    <col min="6" max="6" width="10" customWidth="1"/>
  </cols>
  <sheetData>
    <row r="2" spans="1:6" x14ac:dyDescent="0.25">
      <c r="A2" s="1" t="s">
        <v>0</v>
      </c>
      <c r="B2" s="1"/>
    </row>
    <row r="3" spans="1:6" x14ac:dyDescent="0.25">
      <c r="A3" s="14" t="s">
        <v>1</v>
      </c>
      <c r="B3" s="14" t="s">
        <v>2</v>
      </c>
      <c r="C3" s="14"/>
      <c r="D3" s="14"/>
      <c r="E3" s="2" t="s">
        <v>10</v>
      </c>
      <c r="F3" s="15" t="s">
        <v>11</v>
      </c>
    </row>
    <row r="4" spans="1:6" x14ac:dyDescent="0.25">
      <c r="A4" s="14"/>
      <c r="B4" s="3" t="s">
        <v>3</v>
      </c>
      <c r="C4" s="3" t="s">
        <v>4</v>
      </c>
      <c r="D4" s="3" t="s">
        <v>5</v>
      </c>
      <c r="E4" s="2" t="s">
        <v>1</v>
      </c>
      <c r="F4" s="15"/>
    </row>
    <row r="5" spans="1:6" x14ac:dyDescent="0.25">
      <c r="A5" s="3" t="s">
        <v>6</v>
      </c>
      <c r="B5" s="3">
        <v>4</v>
      </c>
      <c r="C5" s="3">
        <v>4</v>
      </c>
      <c r="D5" s="3">
        <v>3</v>
      </c>
      <c r="E5" s="4">
        <f>(B5*$B$8)+(C5*$C$8)+(D5*$D$8)</f>
        <v>3.6999999999999997</v>
      </c>
      <c r="F5" s="3">
        <v>2</v>
      </c>
    </row>
    <row r="6" spans="1:6" x14ac:dyDescent="0.25">
      <c r="A6" s="3" t="s">
        <v>7</v>
      </c>
      <c r="B6" s="3">
        <v>4</v>
      </c>
      <c r="C6" s="3">
        <v>5</v>
      </c>
      <c r="D6" s="3">
        <v>2</v>
      </c>
      <c r="E6" s="4">
        <f t="shared" ref="E6:E7" si="0">B6*$B$8+C6*$C$8+D6*$D$8</f>
        <v>3.8000000000000003</v>
      </c>
      <c r="F6" s="3">
        <v>1</v>
      </c>
    </row>
    <row r="7" spans="1:6" x14ac:dyDescent="0.25">
      <c r="A7" s="3" t="s">
        <v>8</v>
      </c>
      <c r="B7" s="3">
        <v>4</v>
      </c>
      <c r="C7" s="3">
        <v>3</v>
      </c>
      <c r="D7" s="3">
        <v>4</v>
      </c>
      <c r="E7" s="4">
        <f t="shared" si="0"/>
        <v>3.6000000000000005</v>
      </c>
      <c r="F7" s="3">
        <v>3</v>
      </c>
    </row>
    <row r="8" spans="1:6" x14ac:dyDescent="0.25">
      <c r="A8" s="5" t="s">
        <v>9</v>
      </c>
      <c r="B8" s="3">
        <v>0.3</v>
      </c>
      <c r="C8" s="3">
        <v>0.4</v>
      </c>
      <c r="D8" s="3">
        <v>0.3</v>
      </c>
      <c r="E8" s="16"/>
      <c r="F8" s="17"/>
    </row>
  </sheetData>
  <mergeCells count="4">
    <mergeCell ref="B3:D3"/>
    <mergeCell ref="A3:A4"/>
    <mergeCell ref="F3:F4"/>
    <mergeCell ref="E8:F8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abSelected="1" workbookViewId="0">
      <selection activeCell="P19" sqref="P19"/>
    </sheetView>
  </sheetViews>
  <sheetFormatPr defaultRowHeight="15" x14ac:dyDescent="0.25"/>
  <cols>
    <col min="1" max="1" width="20.28515625" customWidth="1"/>
    <col min="3" max="3" width="11.7109375" bestFit="1" customWidth="1"/>
    <col min="4" max="4" width="9.5703125" bestFit="1" customWidth="1"/>
    <col min="5" max="5" width="9.7109375" customWidth="1"/>
  </cols>
  <sheetData>
    <row r="2" spans="1:13" x14ac:dyDescent="0.25">
      <c r="A2" t="s">
        <v>12</v>
      </c>
    </row>
    <row r="3" spans="1:13" x14ac:dyDescent="0.25">
      <c r="A3" s="14" t="s">
        <v>1</v>
      </c>
      <c r="B3" s="14" t="s">
        <v>2</v>
      </c>
      <c r="C3" s="14"/>
      <c r="D3" s="18"/>
      <c r="E3" s="10" t="s">
        <v>10</v>
      </c>
      <c r="F3" s="21" t="s">
        <v>11</v>
      </c>
    </row>
    <row r="4" spans="1:13" x14ac:dyDescent="0.25">
      <c r="A4" s="14"/>
      <c r="B4" s="3" t="s">
        <v>3</v>
      </c>
      <c r="C4" s="3" t="s">
        <v>4</v>
      </c>
      <c r="D4" s="8" t="s">
        <v>5</v>
      </c>
      <c r="E4" s="11" t="s">
        <v>1</v>
      </c>
      <c r="F4" s="21"/>
    </row>
    <row r="5" spans="1:13" x14ac:dyDescent="0.25">
      <c r="A5" s="3" t="s">
        <v>6</v>
      </c>
      <c r="B5" s="3">
        <v>4</v>
      </c>
      <c r="C5" s="3">
        <v>4</v>
      </c>
      <c r="D5" s="3">
        <v>3</v>
      </c>
      <c r="E5" s="9">
        <f>(B5^$B$8)+(C5^$C$8)+(D5^$D$8)</f>
        <v>347</v>
      </c>
      <c r="F5" s="3">
        <v>2</v>
      </c>
    </row>
    <row r="6" spans="1:13" x14ac:dyDescent="0.25">
      <c r="A6" s="3" t="s">
        <v>7</v>
      </c>
      <c r="B6" s="3">
        <v>4</v>
      </c>
      <c r="C6" s="3">
        <v>5</v>
      </c>
      <c r="D6" s="3">
        <v>2</v>
      </c>
      <c r="E6" s="6">
        <f t="shared" ref="E6:E7" si="0">(B6^$B$8)+(C6^$C$8)+(D6^$D$8)</f>
        <v>697</v>
      </c>
      <c r="F6" s="3">
        <v>1</v>
      </c>
    </row>
    <row r="7" spans="1:13" x14ac:dyDescent="0.25">
      <c r="A7" s="3" t="s">
        <v>8</v>
      </c>
      <c r="B7" s="3">
        <v>4</v>
      </c>
      <c r="C7" s="3">
        <v>3</v>
      </c>
      <c r="D7" s="3">
        <v>4</v>
      </c>
      <c r="E7" s="6">
        <f t="shared" si="0"/>
        <v>209</v>
      </c>
      <c r="F7" s="3">
        <v>4</v>
      </c>
    </row>
    <row r="8" spans="1:13" x14ac:dyDescent="0.25">
      <c r="A8" s="5" t="s">
        <v>9</v>
      </c>
      <c r="B8" s="3">
        <v>3</v>
      </c>
      <c r="C8" s="3">
        <v>4</v>
      </c>
      <c r="D8" s="3">
        <v>3</v>
      </c>
      <c r="E8" s="22"/>
      <c r="F8" s="23"/>
    </row>
    <row r="9" spans="1:13" ht="15.75" thickBot="1" x14ac:dyDescent="0.3">
      <c r="A9" s="12"/>
      <c r="B9" s="12"/>
      <c r="C9" s="12"/>
      <c r="D9" s="12"/>
      <c r="E9" s="12"/>
      <c r="F9" s="12"/>
    </row>
    <row r="10" spans="1:13" x14ac:dyDescent="0.25">
      <c r="A10" t="s">
        <v>20</v>
      </c>
    </row>
    <row r="11" spans="1:13" x14ac:dyDescent="0.25">
      <c r="A11" s="14" t="s">
        <v>1</v>
      </c>
      <c r="B11" s="18" t="s">
        <v>2</v>
      </c>
      <c r="C11" s="19"/>
      <c r="D11" s="20"/>
      <c r="E11" s="10" t="s">
        <v>10</v>
      </c>
      <c r="F11" s="21" t="s">
        <v>11</v>
      </c>
      <c r="H11" t="s">
        <v>19</v>
      </c>
    </row>
    <row r="12" spans="1:13" x14ac:dyDescent="0.25">
      <c r="A12" s="14"/>
      <c r="B12" s="3" t="s">
        <v>13</v>
      </c>
      <c r="C12" s="3" t="s">
        <v>14</v>
      </c>
      <c r="D12" s="3" t="s">
        <v>15</v>
      </c>
      <c r="E12" s="11" t="s">
        <v>1</v>
      </c>
      <c r="F12" s="21"/>
      <c r="H12" s="14" t="s">
        <v>1</v>
      </c>
      <c r="I12" s="18" t="s">
        <v>2</v>
      </c>
      <c r="J12" s="19"/>
      <c r="K12" s="20"/>
      <c r="L12" s="10" t="s">
        <v>10</v>
      </c>
      <c r="M12" s="21" t="s">
        <v>11</v>
      </c>
    </row>
    <row r="13" spans="1:13" x14ac:dyDescent="0.25">
      <c r="A13" s="3" t="s">
        <v>16</v>
      </c>
      <c r="B13" s="3">
        <v>30</v>
      </c>
      <c r="C13" s="3">
        <v>1.1000000000000001</v>
      </c>
      <c r="D13" s="3">
        <v>5</v>
      </c>
      <c r="E13" s="9"/>
      <c r="F13" s="3"/>
      <c r="H13" s="14"/>
      <c r="I13" s="3" t="s">
        <v>13</v>
      </c>
      <c r="J13" s="3" t="s">
        <v>14</v>
      </c>
      <c r="K13" s="3" t="s">
        <v>15</v>
      </c>
      <c r="L13" s="11" t="s">
        <v>1</v>
      </c>
      <c r="M13" s="21"/>
    </row>
    <row r="14" spans="1:13" x14ac:dyDescent="0.25">
      <c r="A14" s="3" t="s">
        <v>17</v>
      </c>
      <c r="B14" s="3">
        <v>20</v>
      </c>
      <c r="C14" s="3">
        <v>1.1499999999999999</v>
      </c>
      <c r="D14" s="3">
        <v>6</v>
      </c>
      <c r="E14" s="6"/>
      <c r="F14" s="3"/>
      <c r="H14" s="3" t="s">
        <v>16</v>
      </c>
      <c r="I14" s="3">
        <f>B13*100/$B$14</f>
        <v>150</v>
      </c>
      <c r="J14" s="3">
        <f>C13*100/$C$13</f>
        <v>100</v>
      </c>
      <c r="K14" s="3">
        <f>$D$15*100/D13</f>
        <v>80</v>
      </c>
      <c r="L14" s="9">
        <f>(I14*$I$17)+(J14*$J$17)+(K14*$K$17)</f>
        <v>109</v>
      </c>
      <c r="M14" s="3"/>
    </row>
    <row r="15" spans="1:13" x14ac:dyDescent="0.25">
      <c r="A15" s="3" t="s">
        <v>18</v>
      </c>
      <c r="B15" s="3">
        <v>25</v>
      </c>
      <c r="C15" s="3">
        <v>1.2</v>
      </c>
      <c r="D15" s="3">
        <v>4</v>
      </c>
      <c r="E15" s="6"/>
      <c r="F15" s="3"/>
      <c r="H15" s="3" t="s">
        <v>17</v>
      </c>
      <c r="I15" s="3">
        <f t="shared" ref="I15:I16" si="1">B14*100/$B$14</f>
        <v>100</v>
      </c>
      <c r="J15" s="3">
        <f t="shared" ref="J15:J16" si="2">C14*100/$C$13</f>
        <v>104.54545454545452</v>
      </c>
      <c r="K15" s="3">
        <f t="shared" ref="K15:K16" si="3">$D$15*100/D14</f>
        <v>66.666666666666671</v>
      </c>
      <c r="L15" s="9">
        <f t="shared" ref="L15:L16" si="4">(I15*$I$17)+(J15*$J$17)+(K15*$K$17)</f>
        <v>91.818181818181813</v>
      </c>
      <c r="M15" s="3"/>
    </row>
    <row r="16" spans="1:13" x14ac:dyDescent="0.25">
      <c r="A16" s="7" t="s">
        <v>9</v>
      </c>
      <c r="B16" s="3">
        <v>0.3</v>
      </c>
      <c r="C16" s="3">
        <v>0.4</v>
      </c>
      <c r="D16" s="3">
        <v>0.3</v>
      </c>
      <c r="E16" s="22"/>
      <c r="F16" s="23"/>
      <c r="H16" s="3" t="s">
        <v>18</v>
      </c>
      <c r="I16" s="3">
        <f t="shared" si="1"/>
        <v>125</v>
      </c>
      <c r="J16" s="3">
        <f t="shared" si="2"/>
        <v>109.09090909090908</v>
      </c>
      <c r="K16" s="3">
        <f t="shared" si="3"/>
        <v>100</v>
      </c>
      <c r="L16" s="9">
        <f t="shared" si="4"/>
        <v>111.13636363636363</v>
      </c>
      <c r="M16" s="3"/>
    </row>
    <row r="17" spans="1:13" x14ac:dyDescent="0.25">
      <c r="H17" s="24" t="s">
        <v>9</v>
      </c>
      <c r="I17" s="25">
        <v>0.3</v>
      </c>
      <c r="J17" s="25">
        <v>0.4</v>
      </c>
      <c r="K17" s="25">
        <v>0.3</v>
      </c>
      <c r="L17" s="26"/>
      <c r="M17" s="27"/>
    </row>
    <row r="18" spans="1:13" x14ac:dyDescent="0.25">
      <c r="A18" t="s">
        <v>19</v>
      </c>
      <c r="H18" s="28"/>
      <c r="I18" s="28"/>
      <c r="J18" s="28"/>
      <c r="K18" s="28"/>
      <c r="L18" s="28"/>
      <c r="M18" s="28"/>
    </row>
    <row r="19" spans="1:13" x14ac:dyDescent="0.25">
      <c r="A19" s="14" t="s">
        <v>1</v>
      </c>
      <c r="B19" s="18" t="s">
        <v>2</v>
      </c>
      <c r="C19" s="19"/>
      <c r="D19" s="20"/>
      <c r="E19" s="10" t="s">
        <v>10</v>
      </c>
      <c r="F19" s="21" t="s">
        <v>11</v>
      </c>
      <c r="H19" s="29"/>
      <c r="I19" s="29"/>
      <c r="J19" s="29"/>
      <c r="K19" s="29"/>
      <c r="L19" s="30"/>
      <c r="M19" s="31"/>
    </row>
    <row r="20" spans="1:13" x14ac:dyDescent="0.25">
      <c r="A20" s="14"/>
      <c r="B20" s="3" t="s">
        <v>13</v>
      </c>
      <c r="C20" s="3" t="s">
        <v>14</v>
      </c>
      <c r="D20" s="3" t="s">
        <v>15</v>
      </c>
      <c r="E20" s="11" t="s">
        <v>1</v>
      </c>
      <c r="F20" s="21"/>
      <c r="H20" s="29"/>
      <c r="I20" s="28"/>
      <c r="J20" s="28"/>
      <c r="K20" s="28"/>
      <c r="L20" s="30"/>
      <c r="M20" s="31"/>
    </row>
    <row r="21" spans="1:13" x14ac:dyDescent="0.25">
      <c r="A21" s="3" t="s">
        <v>16</v>
      </c>
      <c r="B21" s="3">
        <f>B13*100/$B$14</f>
        <v>150</v>
      </c>
      <c r="C21" s="3">
        <f>C13*100/$C$13</f>
        <v>100</v>
      </c>
      <c r="D21" s="3">
        <f>$D$15*100/D13</f>
        <v>80</v>
      </c>
      <c r="E21" s="13">
        <f>B21*$B$24+C21*$C$24+D21*$D$24</f>
        <v>109</v>
      </c>
      <c r="F21" s="7">
        <v>2</v>
      </c>
      <c r="H21" s="28"/>
      <c r="I21" s="28"/>
      <c r="J21" s="28"/>
      <c r="K21" s="28"/>
      <c r="L21" s="32"/>
      <c r="M21" s="33"/>
    </row>
    <row r="22" spans="1:13" x14ac:dyDescent="0.25">
      <c r="A22" s="3" t="s">
        <v>17</v>
      </c>
      <c r="B22" s="3">
        <f t="shared" ref="B22:B23" si="5">B14*100/$B$14</f>
        <v>100</v>
      </c>
      <c r="C22" s="3">
        <f>C14*100/$C$13</f>
        <v>104.54545454545452</v>
      </c>
      <c r="D22" s="3">
        <f t="shared" ref="D22:D23" si="6">$D$15*100/D14</f>
        <v>66.666666666666671</v>
      </c>
      <c r="E22" s="13">
        <f>B22*$B$24+C22*$C$24+D22*$D$24</f>
        <v>91.818181818181813</v>
      </c>
      <c r="F22" s="7">
        <v>3</v>
      </c>
      <c r="H22" s="28"/>
      <c r="I22" s="28"/>
      <c r="J22" s="28"/>
      <c r="K22" s="28"/>
      <c r="L22" s="32"/>
      <c r="M22" s="33"/>
    </row>
    <row r="23" spans="1:13" x14ac:dyDescent="0.25">
      <c r="A23" s="3" t="s">
        <v>18</v>
      </c>
      <c r="B23" s="3">
        <f t="shared" si="5"/>
        <v>125</v>
      </c>
      <c r="C23" s="3">
        <f t="shared" ref="C23" si="7">C15*100/$C$13</f>
        <v>109.09090909090908</v>
      </c>
      <c r="D23" s="3">
        <f t="shared" si="6"/>
        <v>100</v>
      </c>
      <c r="E23" s="13">
        <f t="shared" ref="E23" si="8">B23*$B$24+C23*$C$24+D23*$D$24</f>
        <v>111.13636363636363</v>
      </c>
      <c r="F23" s="7">
        <v>1</v>
      </c>
      <c r="H23" s="28"/>
      <c r="I23" s="28"/>
      <c r="J23" s="28"/>
      <c r="K23" s="28"/>
      <c r="L23" s="32"/>
      <c r="M23" s="33"/>
    </row>
    <row r="24" spans="1:13" x14ac:dyDescent="0.25">
      <c r="A24" s="7" t="s">
        <v>9</v>
      </c>
      <c r="B24" s="3">
        <v>0.3</v>
      </c>
      <c r="C24" s="3">
        <v>0.4</v>
      </c>
      <c r="D24" s="3">
        <v>0.3</v>
      </c>
      <c r="E24" s="22"/>
      <c r="F24" s="23"/>
      <c r="H24" s="33"/>
      <c r="I24" s="28"/>
      <c r="J24" s="28"/>
      <c r="K24" s="28"/>
      <c r="L24" s="34"/>
      <c r="M24" s="34"/>
    </row>
  </sheetData>
  <mergeCells count="20">
    <mergeCell ref="H12:H13"/>
    <mergeCell ref="I12:K12"/>
    <mergeCell ref="M12:M13"/>
    <mergeCell ref="L17:M17"/>
    <mergeCell ref="H19:H20"/>
    <mergeCell ref="I19:K19"/>
    <mergeCell ref="M19:M20"/>
    <mergeCell ref="L24:M24"/>
    <mergeCell ref="A3:A4"/>
    <mergeCell ref="B3:D3"/>
    <mergeCell ref="F3:F4"/>
    <mergeCell ref="E24:F24"/>
    <mergeCell ref="A11:A12"/>
    <mergeCell ref="B11:D11"/>
    <mergeCell ref="F11:F12"/>
    <mergeCell ref="E8:F8"/>
    <mergeCell ref="E16:F16"/>
    <mergeCell ref="A19:A20"/>
    <mergeCell ref="B19:D19"/>
    <mergeCell ref="F19:F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WSM</vt:lpstr>
      <vt:lpstr>MPE dan CPI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Rizaldi</dc:creator>
  <cp:lastModifiedBy>Rizaldi</cp:lastModifiedBy>
  <dcterms:created xsi:type="dcterms:W3CDTF">2013-11-21T03:19:29Z</dcterms:created>
  <dcterms:modified xsi:type="dcterms:W3CDTF">2014-01-19T11:03:37Z</dcterms:modified>
</cp:coreProperties>
</file>